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1355" windowHeight="844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L5" i="1"/>
  <c r="L4"/>
  <c r="L3"/>
  <c r="L2"/>
  <c r="L7" s="1"/>
  <c r="K5"/>
  <c r="K4"/>
  <c r="K3"/>
  <c r="K2"/>
  <c r="I5"/>
  <c r="I4"/>
  <c r="I3"/>
  <c r="I2"/>
  <c r="J5"/>
  <c r="J4"/>
  <c r="J3"/>
  <c r="J2"/>
  <c r="H7"/>
  <c r="K7" s="1"/>
  <c r="G7"/>
  <c r="I7" s="1"/>
  <c r="F7"/>
  <c r="D7"/>
  <c r="C7"/>
  <c r="B7"/>
  <c r="E4"/>
  <c r="E7" s="1"/>
  <c r="E2"/>
  <c r="J7"/>
</calcChain>
</file>

<file path=xl/sharedStrings.xml><?xml version="1.0" encoding="utf-8"?>
<sst xmlns="http://schemas.openxmlformats.org/spreadsheetml/2006/main" count="11" uniqueCount="11">
  <si>
    <t>Entrate</t>
  </si>
  <si>
    <t>Dogane</t>
  </si>
  <si>
    <t>Territorio</t>
  </si>
  <si>
    <t>AAMS</t>
  </si>
  <si>
    <t>Decreto def. 2007</t>
  </si>
  <si>
    <t xml:space="preserve"> Primo decreto  2007</t>
  </si>
  <si>
    <t>Totale</t>
  </si>
  <si>
    <t>Raffronto percentuale tra 2006 e 2011</t>
  </si>
  <si>
    <t>Raffronto percentuale tra 2010 e 2011</t>
  </si>
  <si>
    <t>Raffronto economico 2010 e 2011</t>
  </si>
  <si>
    <t>Raffronto economico 2006 e 2011</t>
  </si>
</sst>
</file>

<file path=xl/styles.xml><?xml version="1.0" encoding="utf-8"?>
<styleSheet xmlns="http://schemas.openxmlformats.org/spreadsheetml/2006/main">
  <numFmts count="1">
    <numFmt numFmtId="164" formatCode="&quot;€&quot;\ #,##0"/>
  </numFmts>
  <fonts count="4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10" fontId="0" fillId="0" borderId="0" xfId="0" applyNumberFormat="1" applyAlignment="1">
      <alignment horizontal="center"/>
    </xf>
    <xf numFmtId="10" fontId="0" fillId="0" borderId="0" xfId="0" applyNumberFormat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10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/>
    <xf numFmtId="164" fontId="0" fillId="0" borderId="1" xfId="0" applyNumberFormat="1" applyBorder="1"/>
    <xf numFmtId="0" fontId="0" fillId="0" borderId="1" xfId="0" applyBorder="1"/>
    <xf numFmtId="10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/>
    <xf numFmtId="3" fontId="0" fillId="3" borderId="1" xfId="0" applyNumberFormat="1" applyFill="1" applyBorder="1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D15" sqref="D15"/>
    </sheetView>
  </sheetViews>
  <sheetFormatPr defaultRowHeight="12.75"/>
  <cols>
    <col min="1" max="1" width="11.28515625" customWidth="1"/>
    <col min="2" max="5" width="13.28515625" customWidth="1"/>
    <col min="6" max="6" width="13" customWidth="1"/>
    <col min="7" max="8" width="13.28515625" customWidth="1"/>
    <col min="9" max="9" width="13.28515625" style="2" customWidth="1"/>
    <col min="10" max="10" width="13.28515625" customWidth="1"/>
    <col min="11" max="11" width="14.42578125" style="3" customWidth="1"/>
    <col min="12" max="12" width="12.7109375" bestFit="1" customWidth="1"/>
  </cols>
  <sheetData>
    <row r="1" spans="1:12" ht="41.25" customHeight="1">
      <c r="A1" s="4"/>
      <c r="B1" s="5">
        <v>2006</v>
      </c>
      <c r="C1" s="5" t="s">
        <v>5</v>
      </c>
      <c r="D1" s="5" t="s">
        <v>4</v>
      </c>
      <c r="E1" s="5">
        <v>2008</v>
      </c>
      <c r="F1" s="5">
        <v>2009</v>
      </c>
      <c r="G1" s="5">
        <v>2010</v>
      </c>
      <c r="H1" s="5">
        <v>2011</v>
      </c>
      <c r="I1" s="6" t="s">
        <v>8</v>
      </c>
      <c r="J1" s="7" t="s">
        <v>9</v>
      </c>
      <c r="K1" s="6" t="s">
        <v>7</v>
      </c>
      <c r="L1" s="7" t="s">
        <v>10</v>
      </c>
    </row>
    <row r="2" spans="1:12" ht="15" customHeight="1">
      <c r="A2" s="8" t="s">
        <v>0</v>
      </c>
      <c r="B2" s="9">
        <v>200000000</v>
      </c>
      <c r="C2" s="9">
        <v>175833903</v>
      </c>
      <c r="D2" s="9">
        <v>150383232</v>
      </c>
      <c r="E2" s="9">
        <f>99875079+12912345</f>
        <v>112787424</v>
      </c>
      <c r="F2" s="9">
        <v>128141400</v>
      </c>
      <c r="G2" s="9">
        <v>113476300</v>
      </c>
      <c r="H2" s="9">
        <v>128141400</v>
      </c>
      <c r="I2" s="11">
        <f>(H2/G2)-100%</f>
        <v>0.12923491513205843</v>
      </c>
      <c r="J2" s="12">
        <f>H2-G2</f>
        <v>14665100</v>
      </c>
      <c r="K2" s="11">
        <f>(H2/B2)-100%</f>
        <v>-0.35929299999999997</v>
      </c>
      <c r="L2" s="12">
        <f>H2-B2</f>
        <v>-71858600</v>
      </c>
    </row>
    <row r="3" spans="1:12" ht="15" customHeight="1">
      <c r="A3" s="8" t="s">
        <v>1</v>
      </c>
      <c r="B3" s="9">
        <v>52000000</v>
      </c>
      <c r="C3" s="9">
        <v>45716815</v>
      </c>
      <c r="D3" s="9">
        <v>39099641</v>
      </c>
      <c r="E3" s="9">
        <v>29324731</v>
      </c>
      <c r="F3" s="9">
        <v>33316800</v>
      </c>
      <c r="G3" s="9">
        <v>29503900</v>
      </c>
      <c r="H3" s="9">
        <v>33316800</v>
      </c>
      <c r="I3" s="11">
        <f t="shared" ref="I3:I5" si="0">(H3/G3)-100%</f>
        <v>0.12923376231616834</v>
      </c>
      <c r="J3" s="12">
        <f t="shared" ref="J3:J5" si="1">H3-G3</f>
        <v>3812900</v>
      </c>
      <c r="K3" s="11">
        <f t="shared" ref="K3:K7" si="2">(H3/B3)-100%</f>
        <v>-0.35929230769230769</v>
      </c>
      <c r="L3" s="12">
        <f t="shared" ref="L3:L5" si="3">H3-B3</f>
        <v>-18683200</v>
      </c>
    </row>
    <row r="4" spans="1:12" ht="15" customHeight="1">
      <c r="A4" s="8" t="s">
        <v>2</v>
      </c>
      <c r="B4" s="9">
        <v>45000000</v>
      </c>
      <c r="C4" s="9">
        <v>39562628</v>
      </c>
      <c r="D4" s="9">
        <v>33836227</v>
      </c>
      <c r="E4" s="9">
        <f>13240000+12137170</f>
        <v>25377170</v>
      </c>
      <c r="F4" s="9">
        <v>28831800</v>
      </c>
      <c r="G4" s="9">
        <v>25532200</v>
      </c>
      <c r="H4" s="9">
        <v>28831800</v>
      </c>
      <c r="I4" s="11">
        <f t="shared" si="0"/>
        <v>0.12923289023272577</v>
      </c>
      <c r="J4" s="12">
        <f t="shared" si="1"/>
        <v>3299600</v>
      </c>
      <c r="K4" s="11">
        <f t="shared" si="2"/>
        <v>-0.35929333333333335</v>
      </c>
      <c r="L4" s="12">
        <f t="shared" si="3"/>
        <v>-16168200</v>
      </c>
    </row>
    <row r="5" spans="1:12" ht="15" customHeight="1">
      <c r="A5" s="8" t="s">
        <v>3</v>
      </c>
      <c r="B5" s="9">
        <v>6500000</v>
      </c>
      <c r="C5" s="9">
        <v>5714602</v>
      </c>
      <c r="D5" s="9">
        <v>4887485</v>
      </c>
      <c r="E5" s="9">
        <v>3665591</v>
      </c>
      <c r="F5" s="9">
        <v>4164600</v>
      </c>
      <c r="G5" s="9">
        <v>3688400</v>
      </c>
      <c r="H5" s="9">
        <v>7401000</v>
      </c>
      <c r="I5" s="11">
        <f t="shared" si="0"/>
        <v>1.0065611105086214</v>
      </c>
      <c r="J5" s="12">
        <f t="shared" si="1"/>
        <v>3712600</v>
      </c>
      <c r="K5" s="11">
        <f t="shared" si="2"/>
        <v>0.13861538461538458</v>
      </c>
      <c r="L5" s="12">
        <f t="shared" si="3"/>
        <v>901000</v>
      </c>
    </row>
    <row r="6" spans="1:12">
      <c r="A6" s="10"/>
      <c r="B6" s="9"/>
      <c r="C6" s="9"/>
      <c r="D6" s="9"/>
      <c r="E6" s="9"/>
      <c r="F6" s="9"/>
      <c r="G6" s="9"/>
      <c r="H6" s="9"/>
      <c r="I6" s="11"/>
      <c r="J6" s="12"/>
      <c r="K6" s="11"/>
      <c r="L6" s="12"/>
    </row>
    <row r="7" spans="1:12">
      <c r="A7" s="11" t="s">
        <v>6</v>
      </c>
      <c r="B7" s="13">
        <f t="shared" ref="B7:G7" si="4">SUM(B1:B6)</f>
        <v>303502006</v>
      </c>
      <c r="C7" s="13">
        <f t="shared" si="4"/>
        <v>266827948</v>
      </c>
      <c r="D7" s="13">
        <f t="shared" si="4"/>
        <v>228206585</v>
      </c>
      <c r="E7" s="13">
        <f t="shared" si="4"/>
        <v>171156924</v>
      </c>
      <c r="F7" s="13">
        <f t="shared" si="4"/>
        <v>194456609</v>
      </c>
      <c r="G7" s="13">
        <f t="shared" si="4"/>
        <v>172202810</v>
      </c>
      <c r="H7" s="13">
        <f>SUM(H1:H6)</f>
        <v>197693011</v>
      </c>
      <c r="I7" s="11">
        <f>G7/B7</f>
        <v>0.56738606861135543</v>
      </c>
      <c r="J7" s="12">
        <f>SUM(J2:J6)</f>
        <v>25490200</v>
      </c>
      <c r="K7" s="11">
        <f t="shared" si="2"/>
        <v>-0.34862700380306544</v>
      </c>
      <c r="L7" s="13">
        <f>SUM(L1:L6)</f>
        <v>-105809000</v>
      </c>
    </row>
    <row r="8" spans="1:12">
      <c r="B8" s="1"/>
      <c r="C8" s="1"/>
      <c r="D8" s="1"/>
      <c r="E8" s="1"/>
      <c r="F8" s="1"/>
      <c r="G8" s="1"/>
      <c r="H8" s="1"/>
      <c r="J8" s="1"/>
    </row>
    <row r="9" spans="1:12">
      <c r="B9" s="1"/>
      <c r="C9" s="1"/>
      <c r="D9" s="1"/>
      <c r="E9" s="1"/>
      <c r="F9" s="1"/>
      <c r="G9" s="1"/>
      <c r="H9" s="1"/>
      <c r="J9" s="1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delle Entrate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PSCNTN62H09B354N</dc:creator>
  <cp:lastModifiedBy>Federico Carboni</cp:lastModifiedBy>
  <dcterms:created xsi:type="dcterms:W3CDTF">2009-09-17T09:45:00Z</dcterms:created>
  <dcterms:modified xsi:type="dcterms:W3CDTF">2013-03-20T13:06:30Z</dcterms:modified>
</cp:coreProperties>
</file>